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300" windowWidth="15600" windowHeight="11580"/>
  </bookViews>
  <sheets>
    <sheet name="HSM" sheetId="4" r:id="rId1"/>
  </sheets>
  <definedNames>
    <definedName name="_xlnm.Print_Area" localSheetId="0">HSM!$A$1:$H$60</definedName>
  </definedNames>
  <calcPr calcId="125725"/>
</workbook>
</file>

<file path=xl/calcChain.xml><?xml version="1.0" encoding="utf-8"?>
<calcChain xmlns="http://schemas.openxmlformats.org/spreadsheetml/2006/main">
  <c r="D40" i="4"/>
  <c r="D55" l="1"/>
  <c r="C55"/>
  <c r="D53"/>
  <c r="C53"/>
  <c r="D49"/>
  <c r="C49"/>
  <c r="D46"/>
  <c r="C46"/>
  <c r="D44"/>
  <c r="C44"/>
  <c r="D42"/>
  <c r="C42"/>
  <c r="C40"/>
  <c r="D35"/>
  <c r="C35"/>
  <c r="D31"/>
  <c r="C31"/>
  <c r="D29"/>
  <c r="C29"/>
  <c r="D26"/>
  <c r="C26"/>
  <c r="D24"/>
  <c r="C24"/>
  <c r="D20"/>
  <c r="C20"/>
  <c r="D17"/>
  <c r="C17"/>
  <c r="D14"/>
  <c r="C14"/>
  <c r="D12"/>
  <c r="D10"/>
  <c r="C10"/>
  <c r="D8"/>
  <c r="C8"/>
  <c r="D6"/>
  <c r="C6"/>
  <c r="D4"/>
  <c r="C4"/>
  <c r="D57" l="1"/>
  <c r="C57"/>
</calcChain>
</file>

<file path=xl/sharedStrings.xml><?xml version="1.0" encoding="utf-8"?>
<sst xmlns="http://schemas.openxmlformats.org/spreadsheetml/2006/main" count="210" uniqueCount="132">
  <si>
    <t>HALK SAĞLIĞI MÜDÜRLÜĞÜ VE BAĞLI BİRİMLERİ PERFORMANS DEĞERLENDİRME KLAVUZU</t>
  </si>
  <si>
    <t>A- Halk Sağlığı Müdürlüğü Performans Değerlendirme Klavuzu</t>
  </si>
  <si>
    <t>Sıra No</t>
  </si>
  <si>
    <t>Kriterler</t>
  </si>
  <si>
    <t>Değerlendirme Yöntemi</t>
  </si>
  <si>
    <t>Gerçekleşme</t>
  </si>
  <si>
    <t>Değerlendirme Puanı</t>
  </si>
  <si>
    <t xml:space="preserve">Evet </t>
  </si>
  <si>
    <t>Hayır</t>
  </si>
  <si>
    <t>1.1</t>
  </si>
  <si>
    <t>2.1</t>
  </si>
  <si>
    <t>3.1</t>
  </si>
  <si>
    <t>Engellilere Yönelik Hizmetler</t>
  </si>
  <si>
    <t>4.1</t>
  </si>
  <si>
    <t>5.1</t>
  </si>
  <si>
    <t>İşitme taramaları</t>
  </si>
  <si>
    <t>7.1</t>
  </si>
  <si>
    <t>Gebe izlemleri</t>
  </si>
  <si>
    <t>Bebek izlemleri</t>
  </si>
  <si>
    <t>Lohusa izlemleri</t>
  </si>
  <si>
    <t>Çocuk izlemleri</t>
  </si>
  <si>
    <t>Beyaz Kod Çalışmaları</t>
  </si>
  <si>
    <t>Hukuki Yardım</t>
  </si>
  <si>
    <t>12.1</t>
  </si>
  <si>
    <t>TSM Çalışmaları</t>
  </si>
  <si>
    <t>HSL Çalışmaları</t>
  </si>
  <si>
    <t>HSL Performans ortalamalarının % 5'i esas alınır.</t>
  </si>
  <si>
    <t>TOPLAM PERFORMANS PUANI</t>
  </si>
  <si>
    <t>Obezite ile Mücadele Hizmetleri</t>
  </si>
  <si>
    <t>Tavan Puan*</t>
  </si>
  <si>
    <t>İdari ve Mali İşlere Yönelik Hizmetler**</t>
  </si>
  <si>
    <t>* Yapılan değerlendirme sonucunda hiç bir kriter için tavan puanının üzerinde puan verilemez.</t>
  </si>
  <si>
    <t>Verilerin, mevzuatta belirlenen süreler içerisinde sisteme (ÇKYS, TSİM, vb.) girilmesi</t>
  </si>
  <si>
    <t>Evde Sağlık Hizmetleri</t>
  </si>
  <si>
    <t>1</t>
  </si>
  <si>
    <t>Bebek ölüm hızı (bin canlı doğumda)</t>
  </si>
  <si>
    <t>Bağışıklama Hizmetleri</t>
  </si>
  <si>
    <t>Sağlık Taramalarının Ölçülmesi</t>
  </si>
  <si>
    <t>Riskli Grupların İzlemleri</t>
  </si>
  <si>
    <t>14.1</t>
  </si>
  <si>
    <t>2</t>
  </si>
  <si>
    <t xml:space="preserve">Sağlık Hizmetlerinden Memnuniyet </t>
  </si>
  <si>
    <t>16.1</t>
  </si>
  <si>
    <t xml:space="preserve">Bütçenin etkin ve verimli kullanılması </t>
  </si>
  <si>
    <t>Halkın verilen sağlık hizmetlerinden memnuniyet düzeyi</t>
  </si>
  <si>
    <t>Mamografi taramaları</t>
  </si>
  <si>
    <t>İlde bulunan TSM' lerin Performans ortalamalarının % 25'i esas alınır.</t>
  </si>
  <si>
    <t>TSM Hekimliği Eğitim Hizmetleri</t>
  </si>
  <si>
    <t>Sağlık Ölçütlerinin Değerlendirilmesi</t>
  </si>
  <si>
    <t>İzleme- Değerlendirme- Denetleme Hizmetleri</t>
  </si>
  <si>
    <t>(Hukuki Yardım yapılan personel sayısı/Hukuki yardım talep sayısı) X Tavan puan
Ay içerisinde çalışana şiddet olayı gerçekleşmemişse "tam puan" verilir.</t>
  </si>
  <si>
    <t>Bu verilerin hangileri olduğu THSK tarafından belirlenir ve iller için ayrı ayrı hesaplanan değerlendirme puanları Kurum web sayfasında ilan edilir</t>
  </si>
  <si>
    <t>(Ay içinde laboratuvar hizmeti verilen AHB sayısı/Toplam AHB sayısı) X Tavan puan
AHB'lerde yapılması gereken asgari laboratuar tetkik parametreleri Kurum tarafından belirlenir. 
Ay içinde laboratuvar hizmeti verilen AHB sayısı, bu parametrelerin tamamının değerlendirildiği AHB'ler esas alınarak hesaplanır.</t>
  </si>
  <si>
    <t>Çevre Sağlığı Hizmetleri</t>
  </si>
  <si>
    <t>İçme kullanma suyu kalitesi takibi</t>
  </si>
  <si>
    <t>Bulaşıcı Hastalıkların Kontrolü</t>
  </si>
  <si>
    <t>Kızamık Sürveyans Göstergesi</t>
  </si>
  <si>
    <r>
      <t>7.2</t>
    </r>
    <r>
      <rPr>
        <sz val="11"/>
        <color theme="1"/>
        <rFont val="Calibri"/>
        <family val="2"/>
        <charset val="162"/>
        <scheme val="minor"/>
      </rPr>
      <t/>
    </r>
  </si>
  <si>
    <t>Birinci Basamak Evde Sağlık Hizmetlerinin Yaygınlaştırılması</t>
  </si>
  <si>
    <t>Misafir Anne Uygulama Hizmetleri</t>
  </si>
  <si>
    <t xml:space="preserve">Misafir anne uygulamasının organize edilmesi      </t>
  </si>
  <si>
    <r>
      <t>18.3</t>
    </r>
    <r>
      <rPr>
        <sz val="11"/>
        <color theme="1"/>
        <rFont val="Calibri"/>
        <family val="2"/>
        <charset val="162"/>
        <scheme val="minor"/>
      </rPr>
      <t/>
    </r>
  </si>
  <si>
    <t xml:space="preserve">(O ay yapılan izleme-değerlendirme-denetleme sayısı/O ay yapılması planlanan denetim sayısı) x Tavan puan </t>
  </si>
  <si>
    <t>(Birinci basamak evde sağlık hizmeti verilen TSM hizmet bölgesi sayısı / TSM Sayısı) X Tavan Puan</t>
  </si>
  <si>
    <t>(Mevzuata uygun engelli düzenlemesi yapılan birinci basamak sağlık tesisi sayısı / Toplam birinci basamak sağlık tesisi sayısı) X 100
         % 50.00 ve üzeri "Tam Puan",                                                                                      
         % 10.00-49.99 arası "300 Puan",                                                                                           
         % 9.99 ve altı için "0 Puan" olarak hesaplanır.</t>
  </si>
  <si>
    <t>TSM ve bağlı birimlerin izleme ve değerlendirmeleri</t>
  </si>
  <si>
    <t>(KKK (Kızamık-Kızamıkçık-Kabakulak) aşısı yapılan 12-23 ay yaş grubu çocuk sayısı/ Kurum tarafından bildirilen hedef nüfus) X 100
          % 95.00 ve üzeri "Tam Puan",
          % 90.00-94.99 arası "200 Puan",
          % 89.99 ve altı "0 Puan" olarak hesaplanır.</t>
  </si>
  <si>
    <t xml:space="preserve">(DaBT-İPA-Hib (5'li karma) 3. doz  aşısı yapılan sıfır  yaş grubu bebek sayısı/Kurum tarafından belirlenen hedef nüfus) X 100
          % 95.00 ve üzeri "Tam Puan", 
          % 90.00-94.99 arası "200 Puan", 
          % 89.99 ve altı "0 Puan" olarak hesaplanır. </t>
  </si>
  <si>
    <t>15 Yaş altı Polio Dışı Akut Flask Paralizi Aktif Sürveyans Hızı Göstergesi</t>
  </si>
  <si>
    <t>(İlgili Kurumlara Gerçekleştirilen Ziyaret Sayısı* X 100)/(Ziyaret Edilmesi Gereken Kurum Sayısı X 2)  
        * Bir kuruma o ay içinde ikiden fazla ziyaret iki sayılacaktır.
       Bu oran;
          % 80.00 ve üzeri "Tam Puan", 
          % 40.00-79.99 arası "200 Puan", 
          % 39.99 ve altı "0 Puan" olarak hesaplanır.</t>
  </si>
  <si>
    <t>Bu kriter yıllık olarak değerlendirilecek ve Kurumumuz tarafından en son yayımlanan  veriler esas alınır.
            Binde; 
            7,4 ve altı değerler için "Tam Puan", 
            7,5 ve 9,9 arasındaki değerler için "800 Puan",
          10,0 ve 12,4 arasındaki değerler için "500 Puan",
          12,5 ve üzeri için "0 Puan" olarak hesaplanır.
Ancak bu değerlerden bağımsız olarak ilin son bir yıldaki oransal değişiminin ülkedeki oransal değişime kıyasla; 
          % 25 daha iyi performans sağlaması durumunda il bir üst dilimden,
          % 50 daha iyi performans sağlaması durumunda il iki üst dilimde, 
          %100 daha iyi performans sağlaması durumunda il üç üst dilimden değerlendirilir.  
          Mevcut durumuna kıyasla ilin;
          % 10 oransal düşük   performans sağlaması durumunda il bir alt dilimden, 
          % 50 oransal düşük performans sağlaması durumunda il iki alt dilimden değerlendirilir. 
          Bebek ölüm hızı  Türkiye ortalamasından daha iyi olan ancak son değerlendirmede bebek ölüm hızı  % 20 artan iller bir alt dilimden değerlendirilir. 
2012 yılı bebek ölüm oranı binde 7,4 olarak gerçekleşmiştir.  Puan aralıkları standart sapma dikkate alınarak belirlenmiştir (Stn. Sapma= 2,48'dir).</t>
  </si>
  <si>
    <t xml:space="preserve">(Obezite danışmanlığı verilen TSM hizmet bölgesi sayısı / Toplam TSM sayısı) X Tavan Puan </t>
  </si>
  <si>
    <t>Sağlık Araştırmaları Genel Müdürlüğü verilerine göre değerlendirilir.
Bir önceki memnuniyet oranı  üzerinde memnuniyet oranına sahip olan iller için "Tam Puan",                                                                                                       
Bir önceki memnuniyet oranına eşit memnuniyet oranına sahip olan iller için "500 Puan",  
Bir önceki memnuniyet oranının altında memnuniyet oranına sahip iller       "0 Puan" olarak hesaplanır.
En son kabul edilebilir çalışma esas alınacak olup, yıllık olarak hesaplanır.</t>
  </si>
  <si>
    <t>(Şüpheli Kızamık vaka sayısı/İlin toplam nüfusu x 100.000) 
Her 100 bin nüfus için tespit edilen şüpheli kızamık vakası sayısı; 
       2,0 ve üzeri ise "Tam Puan",
       1,0-1,99 arası "200 Puan",
       0,99 ve altı "0 Puan" olarak hesaplanır.</t>
  </si>
  <si>
    <t>(Bir önceki yıl içerisinde  ilde görev yapan aile hekimlerine  müracaat sayısı/Bir önceki yıl, ildeki Sağlık Bakanlığına bağlı sağlık tesislerine yapılan toplam müracaat sayısı) X 100 
         % 50.00 ve üzeri değerler "Tam Puan",                                                               
         % 45.00-49.99 arası "600 Puan",  
         % 40.00-44.99 arası "400 Puan", 
         % 35.00-39.99 arası "300 Puan", 
         % 30.00-34.99 arası "200 Puan", 
         % 25.00-29.99 arası "100 Puan",
         %24.99 ve altı için "0 Puan" olarak hesaplanır.
         Sağlık hizmet bölgesi olarak belirlenen iller için ise aşağıdaki şekilde hesaplanır:                                                                                                              
         % 45.00 ve üzeri değerler "Tam Puan",                                                                
         % 40.00-44.99 arası "600 Puan", 
         % 35.00-39.99 arası "400 Puan", 
         % 30.00-34.99 arası "300 Puan", 
         % 25.00-29.99 arası "200 Puan",
         %24.99 ve altı için "0 Puan" olarak hesaplanır.
Bu kriter yıllık olarak değerlendirilecek ve Kurumumuz tarafından en son yayımlanan  veriler esas alınır.</t>
  </si>
  <si>
    <t>(Birinci basamak evde sağlık hizmeti verilen kişi sayısı/ Evde sağlık hizmetleri verilen toplam kişi sayısı) X 100              
     % 25 ve üzeri "Tam Puan",
     % 24,99 -% 20,00 arası "300 Puan",
     % 19,99- % 15,00 arası "200 Puan",
     % 14,99- % 10,00 arası "100 Puan",
     % 9,99 ve altı değerler için "0 Puan" olarak hesaplanır.</t>
  </si>
  <si>
    <t xml:space="preserve">(Bir günde çekilen ortalama mamografi sayısı / (Cihaz Sayısı x 30)) X Tavan Puan
Çekilmesi gereken mamografi sayısı bir cihaz için günde 30 olmalıdır.  Cihaz arızası durumunda  günde 30 mamografi çekilmiş sayılır. Ancak, cihaz arıza tam puanı yılda en fazla 20 güne kadar kullanılabilir. Cihaz sorunu ya da yokluğu durumlarında Halk Sağlığı Müdürlüğü hizmet alımı üzerinden değerlendirilir. </t>
  </si>
  <si>
    <t xml:space="preserve">Çocuk ve Ergen Sağlığı Daire Başkanlığı tarafından hedef nüfus baz alınarak  3 aylık dönemler halinde hazırlanan ve sitemizde yayınlanacak olan veriler kullanılacaktır. 
          %95,0 ve üzeri için "Tam Puan", 
          %94,9-%90,0 arası "150 Puan",
          %89,9 ve altı için "0 Puan" olarak hesaplanır. </t>
  </si>
  <si>
    <t>Çocuk ve Ergen Sağlığı Daire Başkanlığı tarafından hedef nüfus baz alınarak 3 aylık dönemler halinde hazırlanan ve sitemizde yayınlanacak olan veriler kullanılacaktır. 
          %85,0 ve üzeri için "Tam Puan", 
          %80,0-%84,99 arası için "150 Puan",
           %79,99 ve altı için "0 Puan" olarak hesaplanır.</t>
  </si>
  <si>
    <t>(Ay içerisinde izlem haftasına uygun izlenen gebe sayısı/ Ay içerisinde izlem haftasına uygun izlenmesi gereken gebe sayısı) x 100
Sağlık Net 2 verileri esas alınarak aylık olarak değerlendirilir. 
          %95,00  ve üzeri "Tam Puan", 
          %90,00 - 94,99 arası "200 Puan",
          %89,99 - ve altı "0 Puan" olarak hesaplanır. 
(Not: 2012 yılı gebe izlem oranı %97,5'tir.)</t>
  </si>
  <si>
    <t>(Ay içerisinde lohusalığın 2-42. günleri arasında izlenen lohusa sayısı/ Ay içerisinde lohusalığın 2-42. günleri arasında izlenmesi gereken lohusa sayısı) X 100
Sağlık Net 2 verileri esas alınarak aylık olarak değerlendirilir.
          %95,00   ve üzeri "Tam Puan", 
          %90,00 - 94,99 arası "200 Puan", 
          %85,00 - 89,99 arası "100 Puan", 
          %84,99 ve altı "0 Puan" olarak hesaplanır.
(Not: 2012 yılında izlem yapılan lohusa oranı %93,8'dir)</t>
  </si>
  <si>
    <t xml:space="preserve">(Ay içerisinde izlem haftasına uygun izlenen bebek sayısı/ Ay içerisinde izlem haftasına uygun izlenmesi gereken bebek sayısı) x 100
Sağlık Net 2 verileri esas alınarak aylık olarak değerlendirilir.
          %95,00  ve üzeri "Tam  Puan", 
          %90,00 - 94,9 arası "200 Puan", 
          %89,9 ve altı "0 Puan" olarak hesaplanır. 
(Not: 2012 yılı bebek izlem oranı %98,2'dir.) </t>
  </si>
  <si>
    <t>(Ay içerisinde izlenen çocuk sayısı/ Ay içerisinde  izlenmesi gereken çocuk sayısı) x 100
Sağlık Net 2 verileri esas alınarak aylık olarak değerlendirilir.
          %95,00  ve üzeri "Tam  Puan", 
          %90,00 - 94,9 arası "200 Puan", 
          %89,9 - ve altı "0 Puan" olarak hesaplanır. 
(Not: 2012 yılı bebek izlem oranı %98,2'dir.)</t>
  </si>
  <si>
    <t>(Uygulamadan faydalanan anne sayısı / Daveti kabul eden gebe sayısı) X 100
          % 40,00 ve üzeri "Tam Puan", 
          % 25,00 ile %39,99 arası "200 Puan", 
          % 15,00 ile %24,99 arası "100 Puan",
          % 14,99 ve altı  "0 Puan" olarak hesaplanır.
İlde misafir anne uygulaması yapılmıyorsa da "0 Puan" olarak değerlendirilir.
(2012 yılında bu oran %41,8 olarak gerçekleşmiştir.)</t>
  </si>
  <si>
    <t>"Yıllık İzleme-Değerlendirme-Denetleme Planı" hazırlanmışsa "Tam Puan", hazırlanmamışsa "0 Puan" olarak hesaplanır.
Not: Yıllık plan müdürlüğe bağlı tüm birimlerin (TSM, VSD, AÇSAP, KETEM, HSL vb.) en az yılda bir kez değerlendirilmesini sağlayacak şekilde hazırlanmalı ve içerisinde 6 ayda bir olmak üzere (yılda 2 kez) yapılması gereken ASM ve AHB rutin denetimleri de yer almalıdır. 
      Her yılın planı bir önceki yılın 15 Aralık tarihine kadar hazırlanmış ve onaylatılmış olmalıdır. Planlama yapılırken İzleme-Değerlendirme ve Denetleme işlemleri her aya dağıtılmalıdır.</t>
  </si>
  <si>
    <t xml:space="preserve">12-23 ay aşılama oranı </t>
  </si>
  <si>
    <t>Aile Hekimliği Uygulamasının Geliştirilmesi</t>
  </si>
  <si>
    <t>Aile hekimliğine müracaat oranının artırılması</t>
  </si>
  <si>
    <t>Aile Hekimlerine laboratuvar hizmetlerinin sunulması</t>
  </si>
  <si>
    <t>Aile Hekimliği yerleştirme işlemleri</t>
  </si>
  <si>
    <t>Halk sağlığı uzmanı olmayan TSM sorumlu hekimlerinin "TSM Hekimliği Eğitimleri"ne  katılım oranı</t>
  </si>
  <si>
    <t>10.1</t>
  </si>
  <si>
    <r>
      <t>10.2</t>
    </r>
    <r>
      <rPr>
        <sz val="11"/>
        <color theme="1"/>
        <rFont val="Calibri"/>
        <family val="2"/>
        <charset val="162"/>
        <scheme val="minor"/>
      </rPr>
      <t/>
    </r>
  </si>
  <si>
    <t>11.1</t>
  </si>
  <si>
    <t>İlde halk sağlığı müdürlüğüne bağlı olan sağlık tesislerinde engellilere yönelik düzenlemelerin, mevzuata uygun olarak yapılması</t>
  </si>
  <si>
    <r>
      <t>12.2</t>
    </r>
    <r>
      <rPr>
        <sz val="11"/>
        <color theme="1"/>
        <rFont val="Calibri"/>
        <family val="2"/>
        <charset val="162"/>
        <scheme val="minor"/>
      </rPr>
      <t/>
    </r>
  </si>
  <si>
    <t>Yenidoğan metabolik hastalık taramaları</t>
  </si>
  <si>
    <r>
      <t>12.3</t>
    </r>
    <r>
      <rPr>
        <sz val="11"/>
        <color theme="1"/>
        <rFont val="Calibri"/>
        <family val="2"/>
        <charset val="162"/>
        <scheme val="minor"/>
      </rPr>
      <t/>
    </r>
  </si>
  <si>
    <t>13.1</t>
  </si>
  <si>
    <r>
      <t>13.2</t>
    </r>
    <r>
      <rPr>
        <sz val="11"/>
        <color theme="1"/>
        <rFont val="Calibri"/>
        <family val="2"/>
        <charset val="162"/>
        <scheme val="minor"/>
      </rPr>
      <t/>
    </r>
  </si>
  <si>
    <r>
      <t>13.3</t>
    </r>
    <r>
      <rPr>
        <sz val="11"/>
        <color theme="1"/>
        <rFont val="Calibri"/>
        <family val="2"/>
        <charset val="162"/>
        <scheme val="minor"/>
      </rPr>
      <t/>
    </r>
  </si>
  <si>
    <r>
      <t>13.4</t>
    </r>
    <r>
      <rPr>
        <sz val="11"/>
        <color theme="1"/>
        <rFont val="Calibri"/>
        <family val="2"/>
        <charset val="162"/>
        <scheme val="minor"/>
      </rPr>
      <t/>
    </r>
  </si>
  <si>
    <t xml:space="preserve">Ölüm Kayıtlarının Tutulması </t>
  </si>
  <si>
    <t>Ölüm Kayıtlarının elektronik takibi</t>
  </si>
  <si>
    <t>17.2</t>
  </si>
  <si>
    <t>"Yıllık İzleme-Değerlendirme-Denetleme Planı" hazırlanması</t>
  </si>
  <si>
    <t>TSM'lerin performans ortalamaları</t>
  </si>
  <si>
    <t>HSL'nın performans ortalamaları</t>
  </si>
  <si>
    <t>TSM hizmet bölgelerinde obezite danışmanlığı hizmetlerinin verilmesi</t>
  </si>
  <si>
    <t>İş Sağlığı ve Güvenliği Hizmetleri</t>
  </si>
  <si>
    <t>TSM hizmet bölgelerinde iş sağlığı ve güvenliği hizmetlerinin verilmesi</t>
  </si>
  <si>
    <t>6.1</t>
  </si>
  <si>
    <t xml:space="preserve">
0 yaş grubu aşılama oranı</t>
  </si>
  <si>
    <r>
      <t>6.2</t>
    </r>
    <r>
      <rPr>
        <sz val="11"/>
        <color theme="1"/>
        <rFont val="Calibri"/>
        <family val="2"/>
        <charset val="162"/>
        <scheme val="minor"/>
      </rPr>
      <t/>
    </r>
  </si>
  <si>
    <t>8.1</t>
  </si>
  <si>
    <r>
      <t>8.2</t>
    </r>
    <r>
      <rPr>
        <sz val="11"/>
        <color theme="1"/>
        <rFont val="Calibri"/>
        <family val="2"/>
        <charset val="162"/>
        <scheme val="minor"/>
      </rPr>
      <t/>
    </r>
  </si>
  <si>
    <r>
      <t>8.3</t>
    </r>
    <r>
      <rPr>
        <sz val="11"/>
        <color theme="1"/>
        <rFont val="Calibri"/>
        <family val="2"/>
        <charset val="162"/>
        <scheme val="minor"/>
      </rPr>
      <t/>
    </r>
  </si>
  <si>
    <t>Boş olan pozisyonlara mevzuattaki süre içerisinde yerleştirme işlemi yapılmış ise "Tam Puan", bir pozisyon için dahi mevzuattaki süre içerisinde yerleştirme işlemi yapılmamış ise "0 Puan" olarak hesaplanır. Hesaplamaya o ay içerisinde mevzuatta tanımlanan sürenin tamamlandığı pozisyonlar dahil edilir.
Boş pozisyon yok ise "Tam Puan" verilir.</t>
  </si>
  <si>
    <t>9.1</t>
  </si>
  <si>
    <t>Birinci Basamak evde sağlık hizmetlerinin verilmesi</t>
  </si>
  <si>
    <t>15.1</t>
  </si>
  <si>
    <t>17.1</t>
  </si>
  <si>
    <t>18.1</t>
  </si>
  <si>
    <r>
      <t>18.2</t>
    </r>
    <r>
      <rPr>
        <sz val="11"/>
        <color theme="1"/>
        <rFont val="Calibri"/>
        <family val="2"/>
        <charset val="162"/>
        <scheme val="minor"/>
      </rPr>
      <t/>
    </r>
  </si>
  <si>
    <t>19.1</t>
  </si>
  <si>
    <t>20.1</t>
  </si>
  <si>
    <t>(Halk sağlığı uzmanı olan veya "Katılım Belgesi" olan TSM hekim sayısı/TSM lerde bulunan toplam hekim sayısı) X Tavan puan
İlk defa göreve başlayan hekimler 6 ay süre ile hesaplamadan muaf tutulur.
Kurum tarafından eğitim süreci tamamlanıncaya kadar TSM sorumlu hekimlerinin eğitim durumları esas alınarak hesaplanır.</t>
  </si>
  <si>
    <t>(Ölüm Bildirim Sistemi (ÖBS)'nde yapılan kayıt sayısı / MERNİS'e göre ölen sayısı) x Tavan puan
ÖBS'ye yapılan kayıt sayısı;  il içi ve il dışında gerçekleşen ölümlerden sadece ilde ikamet edenlerin  verisi esas alınarak hesaplanır.
Bu kriterin hesabında bir önceki ayın ÖBS ve MERNİS  verileri esas alınır.</t>
  </si>
  <si>
    <t>(İş sağlığı hizmetlerini veren TSM sayısı/ iş sağlığı hizmetleri verilmesi gereken toplam TSM sayısı) X Tavan Puan</t>
  </si>
  <si>
    <t xml:space="preserve">(Alınan ve gerekli parametreleri içerecek şekilde analizi yapılan toplam denetleme izlemesi numune sayısı/Alınması gereken toplam denetleme izlemesi numune sayısı) X 100
           % 80.00 ve üzeri "Tam Puan",
           % 50.00-79.99 arası "400 Puan",
           % 49.99 ve altı "0 Puan" olarak hesaplanacaktır.
Veri kaynağı İçme Kullanma Suyu Kalite Kontrol Sistemi  olacaktır. Alınması gereken denetim izleme sayısı, “İnsani Tüketim Amaçlı Sular Hakkındaki Yönetmelik" R.G.tarih/sayı:17.02.2005/25730 esaslarına göre belirlenir.Yönetmelik hükümleri doğrultusunda o ay için denetim izlemesi planlanmamışsa "Tam Puan" olarak hesaplanır.                                                                                                                                                                                                                                                                </t>
  </si>
  <si>
    <t>Aylık gelir/gider planı yapılmışsa "100 Puan", yapılmamışsa "0 Puan"olarak hesaplanır. 
          Aylık plandaki gider gerçekleşme oranı;
          % 80 ve üzeri "250 Puan"
           % 60-79,99 arası "100 Puan"
           %59,99 va altı  "0 Puan"  "olarak hesaplanır.
Aile hekimliği kira ve laboratuar geliri tahsilatı gerçekleşme oranı
           % 80 ve üzeri "250 Puan"
           % 60-79,99 arası "100 Puan"
           %59,99 va altı  "0 Puan"  "olarak hesaplanır.
Not: Aylık gelir/gider planı bir sonraki ayı kapsayacak şekilde, içinde bulunulan ayın en geç son çalışma günü itibariyle Döner Sermaye Yönetimi Daire Başkanlığına gönderilidir.</t>
  </si>
  <si>
    <t>Aile Hekimlerinin izlenmesi ve değerlendirilmesi</t>
  </si>
</sst>
</file>

<file path=xl/styles.xml><?xml version="1.0" encoding="utf-8"?>
<styleSheet xmlns="http://schemas.openxmlformats.org/spreadsheetml/2006/main">
  <fonts count="9">
    <font>
      <sz val="11"/>
      <color theme="1"/>
      <name val="Calibri"/>
      <family val="2"/>
      <charset val="162"/>
      <scheme val="minor"/>
    </font>
    <font>
      <b/>
      <sz val="16"/>
      <name val="Calibri"/>
      <family val="2"/>
      <charset val="162"/>
      <scheme val="minor"/>
    </font>
    <font>
      <sz val="11"/>
      <name val="Calibri"/>
      <family val="2"/>
      <charset val="162"/>
      <scheme val="minor"/>
    </font>
    <font>
      <b/>
      <sz val="12"/>
      <name val="Calibri"/>
      <family val="2"/>
      <charset val="162"/>
      <scheme val="minor"/>
    </font>
    <font>
      <sz val="12"/>
      <name val="Calibri"/>
      <family val="2"/>
      <charset val="162"/>
      <scheme val="minor"/>
    </font>
    <font>
      <b/>
      <sz val="11"/>
      <name val="Calibri"/>
      <family val="2"/>
      <charset val="162"/>
      <scheme val="minor"/>
    </font>
    <font>
      <b/>
      <sz val="16"/>
      <color rgb="FFFF0000"/>
      <name val="Calibri"/>
      <family val="2"/>
      <charset val="162"/>
      <scheme val="minor"/>
    </font>
    <font>
      <b/>
      <strike/>
      <sz val="12"/>
      <name val="Calibri"/>
      <family val="2"/>
      <charset val="162"/>
      <scheme val="minor"/>
    </font>
    <font>
      <strike/>
      <sz val="12"/>
      <name val="Calibri"/>
      <family val="2"/>
      <charset val="16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2" fillId="0" borderId="0" xfId="0" applyFont="1"/>
    <xf numFmtId="0" fontId="3" fillId="2" borderId="3" xfId="0" applyFont="1" applyFill="1" applyBorder="1" applyAlignment="1">
      <alignment horizontal="left" vertical="center" wrapText="1"/>
    </xf>
    <xf numFmtId="3" fontId="3" fillId="2" borderId="3" xfId="0" applyNumberFormat="1" applyFont="1" applyFill="1" applyBorder="1" applyAlignment="1">
      <alignment horizontal="center" vertical="center" wrapText="1"/>
    </xf>
    <xf numFmtId="49" fontId="4" fillId="0" borderId="3" xfId="0" applyNumberFormat="1" applyFont="1" applyBorder="1" applyAlignment="1">
      <alignment horizontal="center" vertical="center" wrapText="1"/>
    </xf>
    <xf numFmtId="0" fontId="4" fillId="0" borderId="3" xfId="0" applyFont="1" applyBorder="1" applyAlignment="1">
      <alignment horizontal="left" vertical="center" wrapText="1"/>
    </xf>
    <xf numFmtId="3" fontId="4" fillId="0" borderId="3" xfId="0" applyNumberFormat="1" applyFont="1" applyFill="1" applyBorder="1" applyAlignment="1">
      <alignment horizontal="center" vertical="center" wrapText="1"/>
    </xf>
    <xf numFmtId="0" fontId="4" fillId="0" borderId="3"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2" fillId="3" borderId="0" xfId="0" applyFont="1" applyFill="1"/>
    <xf numFmtId="0" fontId="5" fillId="0" borderId="0" xfId="0" applyFont="1" applyFill="1"/>
    <xf numFmtId="0" fontId="4" fillId="3" borderId="2" xfId="0" applyFont="1" applyFill="1" applyBorder="1" applyAlignment="1">
      <alignment horizontal="left" vertical="center" wrapText="1"/>
    </xf>
    <xf numFmtId="3" fontId="4" fillId="3" borderId="2" xfId="0" applyNumberFormat="1" applyFont="1" applyFill="1" applyBorder="1" applyAlignment="1">
      <alignment horizontal="center" vertical="center" wrapText="1"/>
    </xf>
    <xf numFmtId="0" fontId="2" fillId="0" borderId="0" xfId="0" applyFont="1" applyFill="1"/>
    <xf numFmtId="0" fontId="4" fillId="0" borderId="2" xfId="0" applyFont="1" applyFill="1" applyBorder="1" applyAlignment="1">
      <alignment horizontal="left" vertical="center" wrapText="1"/>
    </xf>
    <xf numFmtId="3" fontId="4" fillId="0" borderId="2"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0" borderId="3" xfId="0" applyFont="1" applyFill="1" applyBorder="1" applyAlignment="1">
      <alignment horizontal="justify" vertical="center" wrapText="1"/>
    </xf>
    <xf numFmtId="0" fontId="4" fillId="3" borderId="3" xfId="0" applyFont="1" applyFill="1" applyBorder="1" applyAlignment="1">
      <alignment horizontal="center" vertical="center"/>
    </xf>
    <xf numFmtId="49" fontId="4" fillId="0" borderId="2" xfId="0" applyNumberFormat="1" applyFont="1" applyBorder="1" applyAlignment="1">
      <alignment horizontal="center" vertical="center" wrapText="1"/>
    </xf>
    <xf numFmtId="0" fontId="3" fillId="2" borderId="3" xfId="0" applyFont="1" applyFill="1" applyBorder="1" applyAlignment="1">
      <alignment horizontal="center" vertical="center" wrapText="1"/>
    </xf>
    <xf numFmtId="0" fontId="4" fillId="3" borderId="3" xfId="0" applyFont="1" applyFill="1" applyBorder="1" applyAlignment="1">
      <alignment horizontal="justify" vertical="center" wrapText="1"/>
    </xf>
    <xf numFmtId="0" fontId="4" fillId="0" borderId="3" xfId="0" applyFont="1" applyFill="1" applyBorder="1" applyAlignment="1">
      <alignment horizontal="center" vertical="center"/>
    </xf>
    <xf numFmtId="0" fontId="4" fillId="0" borderId="4" xfId="0" applyFont="1" applyBorder="1" applyAlignment="1">
      <alignment horizontal="justify" vertical="center" wrapText="1"/>
    </xf>
    <xf numFmtId="0" fontId="3" fillId="2" borderId="2" xfId="0"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0" fontId="4" fillId="0" borderId="2" xfId="0" applyFont="1" applyBorder="1" applyAlignment="1">
      <alignment horizontal="center" vertical="center"/>
    </xf>
    <xf numFmtId="3" fontId="8" fillId="0" borderId="3" xfId="0" applyNumberFormat="1" applyFont="1" applyFill="1" applyBorder="1" applyAlignment="1">
      <alignment horizontal="center" vertical="center" wrapText="1"/>
    </xf>
    <xf numFmtId="0" fontId="3" fillId="2" borderId="2" xfId="0" applyFont="1" applyFill="1" applyBorder="1" applyAlignment="1">
      <alignment horizontal="right" vertical="center" wrapText="1"/>
    </xf>
    <xf numFmtId="0" fontId="3" fillId="2" borderId="5" xfId="0" applyFont="1" applyFill="1" applyBorder="1" applyAlignment="1">
      <alignment horizontal="right" vertical="center" wrapText="1"/>
    </xf>
    <xf numFmtId="0" fontId="3" fillId="2" borderId="7" xfId="0" applyFont="1" applyFill="1" applyBorder="1" applyAlignment="1">
      <alignment horizontal="right" vertical="center" wrapText="1"/>
    </xf>
    <xf numFmtId="0" fontId="2" fillId="0" borderId="0" xfId="0" applyFont="1" applyAlignment="1">
      <alignment horizontal="left"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6" fillId="0" borderId="1" xfId="0" applyFont="1" applyBorder="1" applyAlignment="1">
      <alignment horizontal="left"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0"/>
  <sheetViews>
    <sheetView tabSelected="1" view="pageBreakPreview" zoomScale="80" zoomScaleNormal="110" zoomScaleSheetLayoutView="80" workbookViewId="0">
      <pane ySplit="2" topLeftCell="A3" activePane="bottomLeft" state="frozen"/>
      <selection pane="bottomLeft" activeCell="H33" sqref="H33"/>
    </sheetView>
  </sheetViews>
  <sheetFormatPr defaultRowHeight="15"/>
  <cols>
    <col min="1" max="1" width="8" style="1" customWidth="1"/>
    <col min="2" max="2" width="46.140625" style="1" customWidth="1"/>
    <col min="3" max="3" width="8.85546875" style="1" hidden="1" customWidth="1"/>
    <col min="4" max="4" width="8.85546875" style="1" customWidth="1"/>
    <col min="5" max="5" width="108.28515625" style="1" customWidth="1"/>
    <col min="6" max="7" width="10.7109375" style="1" customWidth="1"/>
    <col min="8" max="8" width="23.5703125" style="1" customWidth="1"/>
    <col min="9" max="16384" width="9.140625" style="1"/>
  </cols>
  <sheetData>
    <row r="1" spans="1:8" ht="26.25" customHeight="1">
      <c r="A1" s="39" t="s">
        <v>0</v>
      </c>
      <c r="B1" s="40"/>
      <c r="C1" s="40"/>
      <c r="D1" s="40"/>
      <c r="E1" s="40"/>
      <c r="F1" s="40"/>
      <c r="G1" s="40"/>
      <c r="H1" s="40"/>
    </row>
    <row r="2" spans="1:8" ht="26.25" customHeight="1">
      <c r="A2" s="41" t="s">
        <v>1</v>
      </c>
      <c r="B2" s="41"/>
      <c r="C2" s="41"/>
      <c r="D2" s="41"/>
      <c r="E2" s="41"/>
      <c r="F2" s="41"/>
      <c r="G2" s="41"/>
      <c r="H2" s="41"/>
    </row>
    <row r="3" spans="1:8" ht="31.5">
      <c r="A3" s="29" t="s">
        <v>2</v>
      </c>
      <c r="B3" s="25" t="s">
        <v>3</v>
      </c>
      <c r="C3" s="25" t="s">
        <v>29</v>
      </c>
      <c r="D3" s="25" t="s">
        <v>29</v>
      </c>
      <c r="E3" s="42" t="s">
        <v>4</v>
      </c>
      <c r="F3" s="44" t="s">
        <v>5</v>
      </c>
      <c r="G3" s="45"/>
      <c r="H3" s="42" t="s">
        <v>6</v>
      </c>
    </row>
    <row r="4" spans="1:8" ht="24" customHeight="1">
      <c r="A4" s="29" t="s">
        <v>34</v>
      </c>
      <c r="B4" s="2" t="s">
        <v>48</v>
      </c>
      <c r="C4" s="30">
        <f>C5</f>
        <v>600</v>
      </c>
      <c r="D4" s="3">
        <f>D5</f>
        <v>2000</v>
      </c>
      <c r="E4" s="43"/>
      <c r="F4" s="25" t="s">
        <v>7</v>
      </c>
      <c r="G4" s="25" t="s">
        <v>8</v>
      </c>
      <c r="H4" s="43"/>
    </row>
    <row r="5" spans="1:8" ht="290.25" customHeight="1">
      <c r="A5" s="24" t="s">
        <v>9</v>
      </c>
      <c r="B5" s="5" t="s">
        <v>35</v>
      </c>
      <c r="C5" s="31">
        <v>600</v>
      </c>
      <c r="D5" s="6">
        <v>2000</v>
      </c>
      <c r="E5" s="28" t="s">
        <v>70</v>
      </c>
      <c r="F5" s="8"/>
      <c r="G5" s="8"/>
      <c r="H5" s="9"/>
    </row>
    <row r="6" spans="1:8" ht="30" customHeight="1">
      <c r="A6" s="29" t="s">
        <v>40</v>
      </c>
      <c r="B6" s="2" t="s">
        <v>41</v>
      </c>
      <c r="C6" s="30">
        <f>C7</f>
        <v>600</v>
      </c>
      <c r="D6" s="3">
        <f>D7</f>
        <v>1000</v>
      </c>
      <c r="E6" s="25" t="s">
        <v>4</v>
      </c>
      <c r="F6" s="25" t="s">
        <v>7</v>
      </c>
      <c r="G6" s="25" t="s">
        <v>8</v>
      </c>
      <c r="H6" s="25" t="s">
        <v>6</v>
      </c>
    </row>
    <row r="7" spans="1:8" ht="89.25" customHeight="1">
      <c r="A7" s="24" t="s">
        <v>10</v>
      </c>
      <c r="B7" s="5" t="s">
        <v>44</v>
      </c>
      <c r="C7" s="31">
        <v>600</v>
      </c>
      <c r="D7" s="6">
        <v>1000</v>
      </c>
      <c r="E7" s="28" t="s">
        <v>72</v>
      </c>
      <c r="F7" s="8"/>
      <c r="G7" s="8"/>
      <c r="H7" s="9"/>
    </row>
    <row r="8" spans="1:8" ht="30" customHeight="1">
      <c r="A8" s="29">
        <v>3</v>
      </c>
      <c r="B8" s="2" t="s">
        <v>28</v>
      </c>
      <c r="C8" s="30">
        <f>C9</f>
        <v>600</v>
      </c>
      <c r="D8" s="3">
        <f>D9</f>
        <v>400</v>
      </c>
      <c r="E8" s="25" t="s">
        <v>4</v>
      </c>
      <c r="F8" s="25" t="s">
        <v>7</v>
      </c>
      <c r="G8" s="25" t="s">
        <v>8</v>
      </c>
      <c r="H8" s="25" t="s">
        <v>6</v>
      </c>
    </row>
    <row r="9" spans="1:8" ht="31.5">
      <c r="A9" s="24" t="s">
        <v>11</v>
      </c>
      <c r="B9" s="5" t="s">
        <v>108</v>
      </c>
      <c r="C9" s="31">
        <v>600</v>
      </c>
      <c r="D9" s="6">
        <v>400</v>
      </c>
      <c r="E9" s="26" t="s">
        <v>71</v>
      </c>
      <c r="F9" s="8"/>
      <c r="G9" s="8"/>
      <c r="H9" s="9"/>
    </row>
    <row r="10" spans="1:8" ht="30" customHeight="1">
      <c r="A10" s="29">
        <v>4</v>
      </c>
      <c r="B10" s="2" t="s">
        <v>109</v>
      </c>
      <c r="C10" s="30">
        <f>C11</f>
        <v>600</v>
      </c>
      <c r="D10" s="3">
        <f>D11</f>
        <v>800</v>
      </c>
      <c r="E10" s="25" t="s">
        <v>4</v>
      </c>
      <c r="F10" s="25" t="s">
        <v>7</v>
      </c>
      <c r="G10" s="25" t="s">
        <v>8</v>
      </c>
      <c r="H10" s="25" t="s">
        <v>6</v>
      </c>
    </row>
    <row r="11" spans="1:8" ht="31.5">
      <c r="A11" s="24" t="s">
        <v>13</v>
      </c>
      <c r="B11" s="5" t="s">
        <v>110</v>
      </c>
      <c r="C11" s="31">
        <v>600</v>
      </c>
      <c r="D11" s="6">
        <v>800</v>
      </c>
      <c r="E11" s="26" t="s">
        <v>128</v>
      </c>
      <c r="F11" s="8"/>
      <c r="G11" s="8"/>
      <c r="H11" s="9"/>
    </row>
    <row r="12" spans="1:8" ht="30" customHeight="1">
      <c r="A12" s="29">
        <v>5</v>
      </c>
      <c r="B12" s="2" t="s">
        <v>53</v>
      </c>
      <c r="C12" s="30"/>
      <c r="D12" s="3">
        <f>D13</f>
        <v>800</v>
      </c>
      <c r="E12" s="25" t="s">
        <v>4</v>
      </c>
      <c r="F12" s="25" t="s">
        <v>7</v>
      </c>
      <c r="G12" s="25" t="s">
        <v>8</v>
      </c>
      <c r="H12" s="25" t="s">
        <v>6</v>
      </c>
    </row>
    <row r="13" spans="1:8" ht="153" customHeight="1">
      <c r="A13" s="4" t="s">
        <v>14</v>
      </c>
      <c r="B13" s="10" t="s">
        <v>54</v>
      </c>
      <c r="C13" s="31"/>
      <c r="D13" s="32">
        <v>800</v>
      </c>
      <c r="E13" s="26" t="s">
        <v>129</v>
      </c>
      <c r="F13" s="11"/>
      <c r="G13" s="11"/>
      <c r="H13" s="11"/>
    </row>
    <row r="14" spans="1:8" ht="30" customHeight="1">
      <c r="A14" s="29">
        <v>6</v>
      </c>
      <c r="B14" s="2" t="s">
        <v>36</v>
      </c>
      <c r="C14" s="30">
        <f>SUM(C15:C16)</f>
        <v>1200</v>
      </c>
      <c r="D14" s="3">
        <f>SUM(D15:D16)</f>
        <v>800</v>
      </c>
      <c r="E14" s="25" t="s">
        <v>4</v>
      </c>
      <c r="F14" s="25" t="s">
        <v>7</v>
      </c>
      <c r="G14" s="25" t="s">
        <v>8</v>
      </c>
      <c r="H14" s="25" t="s">
        <v>6</v>
      </c>
    </row>
    <row r="15" spans="1:8" s="12" customFormat="1" ht="87" customHeight="1">
      <c r="A15" s="4" t="s">
        <v>111</v>
      </c>
      <c r="B15" s="10" t="s">
        <v>112</v>
      </c>
      <c r="C15" s="31">
        <v>600</v>
      </c>
      <c r="D15" s="32">
        <v>400</v>
      </c>
      <c r="E15" s="26" t="s">
        <v>67</v>
      </c>
      <c r="F15" s="11"/>
      <c r="G15" s="11"/>
      <c r="H15" s="11"/>
    </row>
    <row r="16" spans="1:8" s="12" customFormat="1" ht="89.25" customHeight="1">
      <c r="A16" s="4" t="s">
        <v>113</v>
      </c>
      <c r="B16" s="10" t="s">
        <v>85</v>
      </c>
      <c r="C16" s="31">
        <v>600</v>
      </c>
      <c r="D16" s="32">
        <v>400</v>
      </c>
      <c r="E16" s="26" t="s">
        <v>66</v>
      </c>
      <c r="F16" s="11"/>
      <c r="G16" s="11"/>
      <c r="H16" s="11"/>
    </row>
    <row r="17" spans="1:8" ht="30" customHeight="1">
      <c r="A17" s="29">
        <v>7</v>
      </c>
      <c r="B17" s="2" t="s">
        <v>55</v>
      </c>
      <c r="C17" s="30">
        <f>SUM(C18:C19)</f>
        <v>0</v>
      </c>
      <c r="D17" s="3">
        <f>SUM(D18:D19)</f>
        <v>800</v>
      </c>
      <c r="E17" s="25" t="s">
        <v>4</v>
      </c>
      <c r="F17" s="25" t="s">
        <v>7</v>
      </c>
      <c r="G17" s="25" t="s">
        <v>8</v>
      </c>
      <c r="H17" s="25" t="s">
        <v>6</v>
      </c>
    </row>
    <row r="18" spans="1:8" s="12" customFormat="1" ht="98.25" customHeight="1">
      <c r="A18" s="4" t="s">
        <v>16</v>
      </c>
      <c r="B18" s="10" t="s">
        <v>68</v>
      </c>
      <c r="C18" s="31"/>
      <c r="D18" s="32">
        <v>400</v>
      </c>
      <c r="E18" s="26" t="s">
        <v>69</v>
      </c>
      <c r="F18" s="11"/>
      <c r="G18" s="11"/>
      <c r="H18" s="11"/>
    </row>
    <row r="19" spans="1:8" s="12" customFormat="1" ht="84.75" customHeight="1">
      <c r="A19" s="4" t="s">
        <v>57</v>
      </c>
      <c r="B19" s="10" t="s">
        <v>56</v>
      </c>
      <c r="C19" s="31"/>
      <c r="D19" s="32">
        <v>400</v>
      </c>
      <c r="E19" s="26" t="s">
        <v>73</v>
      </c>
      <c r="F19" s="11"/>
      <c r="G19" s="11"/>
      <c r="H19" s="11"/>
    </row>
    <row r="20" spans="1:8" ht="30" customHeight="1">
      <c r="A20" s="29">
        <v>8</v>
      </c>
      <c r="B20" s="2" t="s">
        <v>86</v>
      </c>
      <c r="C20" s="30" t="e">
        <f>C21+#REF!+C22+C23</f>
        <v>#REF!</v>
      </c>
      <c r="D20" s="3">
        <f>D21+D22+D23</f>
        <v>1600</v>
      </c>
      <c r="E20" s="25" t="s">
        <v>4</v>
      </c>
      <c r="F20" s="25" t="s">
        <v>7</v>
      </c>
      <c r="G20" s="25" t="s">
        <v>8</v>
      </c>
      <c r="H20" s="25" t="s">
        <v>6</v>
      </c>
    </row>
    <row r="21" spans="1:8" ht="279.75" customHeight="1">
      <c r="A21" s="4" t="s">
        <v>114</v>
      </c>
      <c r="B21" s="5" t="s">
        <v>87</v>
      </c>
      <c r="C21" s="31">
        <v>400</v>
      </c>
      <c r="D21" s="6">
        <v>800</v>
      </c>
      <c r="E21" s="7" t="s">
        <v>74</v>
      </c>
      <c r="F21" s="8"/>
      <c r="G21" s="8"/>
      <c r="H21" s="9"/>
    </row>
    <row r="22" spans="1:8" ht="66" customHeight="1">
      <c r="A22" s="4" t="s">
        <v>115</v>
      </c>
      <c r="B22" s="5" t="s">
        <v>88</v>
      </c>
      <c r="C22" s="31">
        <v>400</v>
      </c>
      <c r="D22" s="6">
        <v>600</v>
      </c>
      <c r="E22" s="7" t="s">
        <v>52</v>
      </c>
      <c r="F22" s="8"/>
      <c r="G22" s="8"/>
      <c r="H22" s="9"/>
    </row>
    <row r="23" spans="1:8" s="12" customFormat="1" ht="92.25" customHeight="1">
      <c r="A23" s="4" t="s">
        <v>116</v>
      </c>
      <c r="B23" s="10" t="s">
        <v>89</v>
      </c>
      <c r="C23" s="31">
        <v>400</v>
      </c>
      <c r="D23" s="32">
        <v>200</v>
      </c>
      <c r="E23" s="26" t="s">
        <v>117</v>
      </c>
      <c r="F23" s="11"/>
      <c r="G23" s="11"/>
      <c r="H23" s="23"/>
    </row>
    <row r="24" spans="1:8" ht="30" customHeight="1">
      <c r="A24" s="29">
        <v>9</v>
      </c>
      <c r="B24" s="2" t="s">
        <v>47</v>
      </c>
      <c r="C24" s="3">
        <f>C25</f>
        <v>400</v>
      </c>
      <c r="D24" s="3">
        <f>D25</f>
        <v>400</v>
      </c>
      <c r="E24" s="25" t="s">
        <v>4</v>
      </c>
      <c r="F24" s="25" t="s">
        <v>7</v>
      </c>
      <c r="G24" s="25" t="s">
        <v>8</v>
      </c>
      <c r="H24" s="25" t="s">
        <v>6</v>
      </c>
    </row>
    <row r="25" spans="1:8" s="16" customFormat="1" ht="82.5" customHeight="1">
      <c r="A25" s="4" t="s">
        <v>118</v>
      </c>
      <c r="B25" s="19" t="s">
        <v>90</v>
      </c>
      <c r="C25" s="6">
        <v>400</v>
      </c>
      <c r="D25" s="6">
        <v>400</v>
      </c>
      <c r="E25" s="22" t="s">
        <v>126</v>
      </c>
      <c r="F25" s="20"/>
      <c r="G25" s="20"/>
      <c r="H25" s="27"/>
    </row>
    <row r="26" spans="1:8" ht="30" customHeight="1">
      <c r="A26" s="29">
        <v>10</v>
      </c>
      <c r="B26" s="2" t="s">
        <v>33</v>
      </c>
      <c r="C26" s="30">
        <f>SUM(C27+C28)</f>
        <v>600</v>
      </c>
      <c r="D26" s="3">
        <f>SUM(D27+D28)</f>
        <v>800</v>
      </c>
      <c r="E26" s="25" t="s">
        <v>4</v>
      </c>
      <c r="F26" s="25" t="s">
        <v>7</v>
      </c>
      <c r="G26" s="25" t="s">
        <v>8</v>
      </c>
      <c r="H26" s="25" t="s">
        <v>6</v>
      </c>
    </row>
    <row r="27" spans="1:8" ht="31.5">
      <c r="A27" s="24" t="s">
        <v>91</v>
      </c>
      <c r="B27" s="5" t="s">
        <v>58</v>
      </c>
      <c r="C27" s="31"/>
      <c r="D27" s="6">
        <v>400</v>
      </c>
      <c r="E27" s="26" t="s">
        <v>63</v>
      </c>
      <c r="F27" s="8"/>
      <c r="G27" s="8"/>
      <c r="H27" s="9"/>
    </row>
    <row r="28" spans="1:8" ht="103.5" customHeight="1">
      <c r="A28" s="24" t="s">
        <v>92</v>
      </c>
      <c r="B28" s="5" t="s">
        <v>119</v>
      </c>
      <c r="C28" s="31">
        <v>600</v>
      </c>
      <c r="D28" s="6">
        <v>400</v>
      </c>
      <c r="E28" s="26" t="s">
        <v>75</v>
      </c>
      <c r="F28" s="8"/>
      <c r="G28" s="8"/>
      <c r="H28" s="9"/>
    </row>
    <row r="29" spans="1:8" ht="30" customHeight="1">
      <c r="A29" s="29">
        <v>11</v>
      </c>
      <c r="B29" s="2" t="s">
        <v>12</v>
      </c>
      <c r="C29" s="30">
        <f>C30</f>
        <v>600</v>
      </c>
      <c r="D29" s="3">
        <f>D30</f>
        <v>400</v>
      </c>
      <c r="E29" s="25" t="s">
        <v>4</v>
      </c>
      <c r="F29" s="25" t="s">
        <v>7</v>
      </c>
      <c r="G29" s="25" t="s">
        <v>8</v>
      </c>
      <c r="H29" s="25" t="s">
        <v>6</v>
      </c>
    </row>
    <row r="30" spans="1:8" ht="85.5" customHeight="1">
      <c r="A30" s="24" t="s">
        <v>93</v>
      </c>
      <c r="B30" s="5" t="s">
        <v>94</v>
      </c>
      <c r="C30" s="31">
        <v>600</v>
      </c>
      <c r="D30" s="6">
        <v>400</v>
      </c>
      <c r="E30" s="26" t="s">
        <v>64</v>
      </c>
      <c r="F30" s="8"/>
      <c r="G30" s="8"/>
      <c r="H30" s="9"/>
    </row>
    <row r="31" spans="1:8" ht="30" customHeight="1">
      <c r="A31" s="29">
        <v>12</v>
      </c>
      <c r="B31" s="2" t="s">
        <v>37</v>
      </c>
      <c r="C31" s="30">
        <f>SUM(C32:C34)</f>
        <v>1200</v>
      </c>
      <c r="D31" s="3">
        <f>SUM(D32:D34)</f>
        <v>900</v>
      </c>
      <c r="E31" s="25" t="s">
        <v>4</v>
      </c>
      <c r="F31" s="25" t="s">
        <v>7</v>
      </c>
      <c r="G31" s="25" t="s">
        <v>8</v>
      </c>
      <c r="H31" s="25" t="s">
        <v>6</v>
      </c>
    </row>
    <row r="32" spans="1:8" s="12" customFormat="1" ht="71.25" customHeight="1">
      <c r="A32" s="24" t="s">
        <v>23</v>
      </c>
      <c r="B32" s="10" t="s">
        <v>45</v>
      </c>
      <c r="C32" s="31">
        <v>400</v>
      </c>
      <c r="D32" s="32">
        <v>300</v>
      </c>
      <c r="E32" s="22" t="s">
        <v>76</v>
      </c>
      <c r="F32" s="11"/>
      <c r="G32" s="11"/>
      <c r="H32" s="11"/>
    </row>
    <row r="33" spans="1:8" s="12" customFormat="1" ht="86.25" customHeight="1">
      <c r="A33" s="24" t="s">
        <v>95</v>
      </c>
      <c r="B33" s="10" t="s">
        <v>96</v>
      </c>
      <c r="C33" s="31">
        <v>400</v>
      </c>
      <c r="D33" s="32">
        <v>300</v>
      </c>
      <c r="E33" s="22" t="s">
        <v>77</v>
      </c>
      <c r="F33" s="11"/>
      <c r="G33" s="11"/>
      <c r="H33" s="11"/>
    </row>
    <row r="34" spans="1:8" s="12" customFormat="1" ht="83.25" customHeight="1">
      <c r="A34" s="24" t="s">
        <v>97</v>
      </c>
      <c r="B34" s="10" t="s">
        <v>15</v>
      </c>
      <c r="C34" s="31">
        <v>400</v>
      </c>
      <c r="D34" s="33">
        <v>300</v>
      </c>
      <c r="E34" s="22" t="s">
        <v>78</v>
      </c>
      <c r="F34" s="11"/>
      <c r="G34" s="11"/>
      <c r="H34" s="11"/>
    </row>
    <row r="35" spans="1:8" s="13" customFormat="1" ht="30" customHeight="1">
      <c r="A35" s="29">
        <v>13</v>
      </c>
      <c r="B35" s="2" t="s">
        <v>38</v>
      </c>
      <c r="C35" s="3">
        <f>SUM(C36:C39)</f>
        <v>1300</v>
      </c>
      <c r="D35" s="3">
        <f>SUM(D36:D39)</f>
        <v>1600</v>
      </c>
      <c r="E35" s="25" t="s">
        <v>4</v>
      </c>
      <c r="F35" s="25" t="s">
        <v>7</v>
      </c>
      <c r="G35" s="25" t="s">
        <v>8</v>
      </c>
      <c r="H35" s="25" t="s">
        <v>6</v>
      </c>
    </row>
    <row r="36" spans="1:8" s="12" customFormat="1" ht="114.75" customHeight="1">
      <c r="A36" s="24" t="s">
        <v>98</v>
      </c>
      <c r="B36" s="14" t="s">
        <v>17</v>
      </c>
      <c r="C36" s="31">
        <v>350</v>
      </c>
      <c r="D36" s="15">
        <v>400</v>
      </c>
      <c r="E36" s="26" t="s">
        <v>79</v>
      </c>
      <c r="F36" s="11"/>
      <c r="G36" s="11"/>
      <c r="H36" s="11"/>
    </row>
    <row r="37" spans="1:8" s="12" customFormat="1" ht="114" customHeight="1">
      <c r="A37" s="24" t="s">
        <v>99</v>
      </c>
      <c r="B37" s="14" t="s">
        <v>18</v>
      </c>
      <c r="C37" s="31">
        <v>350</v>
      </c>
      <c r="D37" s="15">
        <v>400</v>
      </c>
      <c r="E37" s="26" t="s">
        <v>81</v>
      </c>
      <c r="F37" s="11"/>
      <c r="G37" s="11"/>
      <c r="H37" s="11"/>
    </row>
    <row r="38" spans="1:8" s="12" customFormat="1" ht="130.5" customHeight="1">
      <c r="A38" s="24" t="s">
        <v>100</v>
      </c>
      <c r="B38" s="14" t="s">
        <v>19</v>
      </c>
      <c r="C38" s="31">
        <v>300</v>
      </c>
      <c r="D38" s="15">
        <v>400</v>
      </c>
      <c r="E38" s="26" t="s">
        <v>80</v>
      </c>
      <c r="F38" s="11"/>
      <c r="G38" s="11"/>
      <c r="H38" s="11"/>
    </row>
    <row r="39" spans="1:8" s="12" customFormat="1" ht="99" customHeight="1">
      <c r="A39" s="24" t="s">
        <v>101</v>
      </c>
      <c r="B39" s="14" t="s">
        <v>20</v>
      </c>
      <c r="C39" s="31">
        <v>300</v>
      </c>
      <c r="D39" s="15">
        <v>400</v>
      </c>
      <c r="E39" s="26" t="s">
        <v>82</v>
      </c>
      <c r="F39" s="11"/>
      <c r="G39" s="11"/>
      <c r="H39" s="11"/>
    </row>
    <row r="40" spans="1:8" s="12" customFormat="1" ht="30" customHeight="1">
      <c r="A40" s="29">
        <v>14</v>
      </c>
      <c r="B40" s="2" t="s">
        <v>102</v>
      </c>
      <c r="C40" s="30" t="e">
        <f>#REF!+C41</f>
        <v>#REF!</v>
      </c>
      <c r="D40" s="3">
        <f>D41</f>
        <v>400</v>
      </c>
      <c r="E40" s="25" t="s">
        <v>4</v>
      </c>
      <c r="F40" s="25" t="s">
        <v>7</v>
      </c>
      <c r="G40" s="25" t="s">
        <v>8</v>
      </c>
      <c r="H40" s="25" t="s">
        <v>6</v>
      </c>
    </row>
    <row r="41" spans="1:8" s="12" customFormat="1" ht="66" customHeight="1">
      <c r="A41" s="24" t="s">
        <v>39</v>
      </c>
      <c r="B41" s="14" t="s">
        <v>103</v>
      </c>
      <c r="C41" s="15">
        <v>400</v>
      </c>
      <c r="D41" s="15">
        <v>400</v>
      </c>
      <c r="E41" s="26" t="s">
        <v>127</v>
      </c>
      <c r="F41" s="11"/>
      <c r="G41" s="11"/>
      <c r="H41" s="11"/>
    </row>
    <row r="42" spans="1:8" s="13" customFormat="1" ht="30" customHeight="1">
      <c r="A42" s="29">
        <v>15</v>
      </c>
      <c r="B42" s="2" t="s">
        <v>21</v>
      </c>
      <c r="C42" s="3">
        <f>C43</f>
        <v>400</v>
      </c>
      <c r="D42" s="3">
        <f>D43</f>
        <v>400</v>
      </c>
      <c r="E42" s="25" t="s">
        <v>4</v>
      </c>
      <c r="F42" s="25" t="s">
        <v>7</v>
      </c>
      <c r="G42" s="25" t="s">
        <v>8</v>
      </c>
      <c r="H42" s="25" t="s">
        <v>6</v>
      </c>
    </row>
    <row r="43" spans="1:8" s="16" customFormat="1" ht="31.5">
      <c r="A43" s="24" t="s">
        <v>120</v>
      </c>
      <c r="B43" s="17" t="s">
        <v>22</v>
      </c>
      <c r="C43" s="18">
        <v>400</v>
      </c>
      <c r="D43" s="18">
        <v>400</v>
      </c>
      <c r="E43" s="22" t="s">
        <v>50</v>
      </c>
      <c r="F43" s="20"/>
      <c r="G43" s="20"/>
      <c r="H43" s="20"/>
    </row>
    <row r="44" spans="1:8" s="13" customFormat="1" ht="30" customHeight="1">
      <c r="A44" s="29">
        <v>16</v>
      </c>
      <c r="B44" s="2" t="s">
        <v>59</v>
      </c>
      <c r="C44" s="30">
        <f>C45</f>
        <v>0</v>
      </c>
      <c r="D44" s="3">
        <f>D45</f>
        <v>400</v>
      </c>
      <c r="E44" s="25" t="s">
        <v>4</v>
      </c>
      <c r="F44" s="25" t="s">
        <v>7</v>
      </c>
      <c r="G44" s="25" t="s">
        <v>8</v>
      </c>
      <c r="H44" s="25" t="s">
        <v>6</v>
      </c>
    </row>
    <row r="45" spans="1:8" s="16" customFormat="1" ht="110.25">
      <c r="A45" s="24" t="s">
        <v>42</v>
      </c>
      <c r="B45" s="5" t="s">
        <v>60</v>
      </c>
      <c r="C45" s="34"/>
      <c r="D45" s="6">
        <v>400</v>
      </c>
      <c r="E45" s="7" t="s">
        <v>83</v>
      </c>
      <c r="F45" s="8"/>
      <c r="G45" s="8"/>
      <c r="H45" s="9"/>
    </row>
    <row r="46" spans="1:8" ht="30" customHeight="1">
      <c r="A46" s="29">
        <v>17</v>
      </c>
      <c r="B46" s="2" t="s">
        <v>30</v>
      </c>
      <c r="C46" s="30">
        <f>SUM(C47:C48)</f>
        <v>1000</v>
      </c>
      <c r="D46" s="3">
        <f>SUM(D47:D48)</f>
        <v>1200</v>
      </c>
      <c r="E46" s="25" t="s">
        <v>4</v>
      </c>
      <c r="F46" s="25" t="s">
        <v>7</v>
      </c>
      <c r="G46" s="25" t="s">
        <v>8</v>
      </c>
      <c r="H46" s="25" t="s">
        <v>6</v>
      </c>
    </row>
    <row r="47" spans="1:8" ht="50.25" customHeight="1">
      <c r="A47" s="24" t="s">
        <v>121</v>
      </c>
      <c r="B47" s="5" t="s">
        <v>32</v>
      </c>
      <c r="C47" s="34">
        <v>400</v>
      </c>
      <c r="D47" s="6">
        <v>600</v>
      </c>
      <c r="E47" s="7" t="s">
        <v>51</v>
      </c>
      <c r="F47" s="8"/>
      <c r="G47" s="8"/>
      <c r="H47" s="9"/>
    </row>
    <row r="48" spans="1:8" ht="192" customHeight="1">
      <c r="A48" s="4" t="s">
        <v>104</v>
      </c>
      <c r="B48" s="5" t="s">
        <v>43</v>
      </c>
      <c r="C48" s="34">
        <v>600</v>
      </c>
      <c r="D48" s="6">
        <v>600</v>
      </c>
      <c r="E48" s="7" t="s">
        <v>130</v>
      </c>
      <c r="F48" s="8"/>
      <c r="G48" s="8"/>
      <c r="H48" s="9"/>
    </row>
    <row r="49" spans="1:8" ht="31.5" customHeight="1">
      <c r="A49" s="29">
        <v>18</v>
      </c>
      <c r="B49" s="2" t="s">
        <v>49</v>
      </c>
      <c r="C49" s="3">
        <f>SUM(C50:C51)</f>
        <v>1000</v>
      </c>
      <c r="D49" s="3">
        <f>SUM(D50:D52)</f>
        <v>2400</v>
      </c>
      <c r="E49" s="25" t="s">
        <v>4</v>
      </c>
      <c r="F49" s="25" t="s">
        <v>7</v>
      </c>
      <c r="G49" s="25" t="s">
        <v>8</v>
      </c>
      <c r="H49" s="25" t="s">
        <v>6</v>
      </c>
    </row>
    <row r="50" spans="1:8" ht="110.25">
      <c r="A50" s="24" t="s">
        <v>122</v>
      </c>
      <c r="B50" s="10" t="s">
        <v>105</v>
      </c>
      <c r="C50" s="34">
        <v>400</v>
      </c>
      <c r="D50" s="32">
        <v>200</v>
      </c>
      <c r="E50" s="26" t="s">
        <v>84</v>
      </c>
      <c r="F50" s="11"/>
      <c r="G50" s="11"/>
      <c r="H50" s="23"/>
    </row>
    <row r="51" spans="1:8" ht="31.5">
      <c r="A51" s="24" t="s">
        <v>123</v>
      </c>
      <c r="B51" s="7" t="s">
        <v>65</v>
      </c>
      <c r="C51" s="34">
        <v>600</v>
      </c>
      <c r="D51" s="6">
        <v>800</v>
      </c>
      <c r="E51" s="22" t="s">
        <v>62</v>
      </c>
      <c r="F51" s="8"/>
      <c r="G51" s="8"/>
      <c r="H51" s="9"/>
    </row>
    <row r="52" spans="1:8" ht="34.5" customHeight="1">
      <c r="A52" s="24" t="s">
        <v>61</v>
      </c>
      <c r="B52" s="22" t="s">
        <v>131</v>
      </c>
      <c r="C52" s="34"/>
      <c r="D52" s="6">
        <v>1400</v>
      </c>
      <c r="E52" s="22" t="s">
        <v>62</v>
      </c>
      <c r="F52" s="8"/>
      <c r="G52" s="8"/>
      <c r="H52" s="9"/>
    </row>
    <row r="53" spans="1:8" ht="30" customHeight="1">
      <c r="A53" s="29">
        <v>19</v>
      </c>
      <c r="B53" s="2" t="s">
        <v>24</v>
      </c>
      <c r="C53" s="3">
        <f>C54</f>
        <v>5000</v>
      </c>
      <c r="D53" s="3">
        <f>D54</f>
        <v>2500</v>
      </c>
      <c r="E53" s="25" t="s">
        <v>4</v>
      </c>
      <c r="F53" s="25" t="s">
        <v>7</v>
      </c>
      <c r="G53" s="25" t="s">
        <v>8</v>
      </c>
      <c r="H53" s="25" t="s">
        <v>6</v>
      </c>
    </row>
    <row r="54" spans="1:8" ht="29.25" customHeight="1">
      <c r="A54" s="24" t="s">
        <v>124</v>
      </c>
      <c r="B54" s="17" t="s">
        <v>106</v>
      </c>
      <c r="C54" s="18">
        <v>5000</v>
      </c>
      <c r="D54" s="18">
        <v>2500</v>
      </c>
      <c r="E54" s="22" t="s">
        <v>46</v>
      </c>
      <c r="F54" s="20"/>
      <c r="G54" s="20"/>
      <c r="H54" s="20"/>
    </row>
    <row r="55" spans="1:8" ht="30" customHeight="1">
      <c r="A55" s="29">
        <v>20</v>
      </c>
      <c r="B55" s="2" t="s">
        <v>25</v>
      </c>
      <c r="C55" s="3">
        <f>C56</f>
        <v>1000</v>
      </c>
      <c r="D55" s="3">
        <f>D56</f>
        <v>400</v>
      </c>
      <c r="E55" s="25" t="s">
        <v>4</v>
      </c>
      <c r="F55" s="25" t="s">
        <v>7</v>
      </c>
      <c r="G55" s="25" t="s">
        <v>8</v>
      </c>
      <c r="H55" s="25" t="s">
        <v>6</v>
      </c>
    </row>
    <row r="56" spans="1:8" ht="24" customHeight="1">
      <c r="A56" s="24" t="s">
        <v>125</v>
      </c>
      <c r="B56" s="14" t="s">
        <v>107</v>
      </c>
      <c r="C56" s="15">
        <v>1000</v>
      </c>
      <c r="D56" s="15">
        <v>400</v>
      </c>
      <c r="E56" s="26" t="s">
        <v>26</v>
      </c>
      <c r="F56" s="11"/>
      <c r="G56" s="11"/>
      <c r="H56" s="11"/>
    </row>
    <row r="57" spans="1:8" ht="27.75" customHeight="1">
      <c r="A57" s="35" t="s">
        <v>27</v>
      </c>
      <c r="B57" s="36"/>
      <c r="C57" s="3" t="e">
        <f>C55+C53+C49+C46+#REF!+C42+C40+C35+C31+C29+C26+C24+C20+C14+C10+C8+C6+C4</f>
        <v>#REF!</v>
      </c>
      <c r="D57" s="3">
        <f>(D55+D53+D49+D46+D44+D42+D40+D35+D31+D29++D26+D24+D20+D17+D14+D12+D10+D8+D6+D4)</f>
        <v>20000</v>
      </c>
      <c r="E57" s="37"/>
      <c r="F57" s="37"/>
      <c r="G57" s="37"/>
      <c r="H57" s="21"/>
    </row>
    <row r="59" spans="1:8">
      <c r="A59" s="1" t="s">
        <v>31</v>
      </c>
    </row>
    <row r="60" spans="1:8" customFormat="1">
      <c r="A60" s="38"/>
      <c r="B60" s="38"/>
      <c r="C60" s="38"/>
      <c r="D60" s="38"/>
      <c r="E60" s="38"/>
      <c r="F60" s="38"/>
      <c r="G60" s="38"/>
      <c r="H60" s="1"/>
    </row>
  </sheetData>
  <mergeCells count="8">
    <mergeCell ref="A57:B57"/>
    <mergeCell ref="E57:G57"/>
    <mergeCell ref="A60:G60"/>
    <mergeCell ref="A1:H1"/>
    <mergeCell ref="A2:H2"/>
    <mergeCell ref="E3:E4"/>
    <mergeCell ref="F3:G3"/>
    <mergeCell ref="H3:H4"/>
  </mergeCells>
  <printOptions horizontalCentered="1" verticalCentered="1"/>
  <pageMargins left="3.937007874015748E-2" right="0" top="7.874015748031496E-2" bottom="0" header="0.19685039370078741" footer="0.19685039370078741"/>
  <pageSetup paperSize="9" scale="63" orientation="landscape" r:id="rId1"/>
  <rowBreaks count="4" manualBreakCount="4">
    <brk id="13" max="7" man="1"/>
    <brk id="23" max="7" man="1"/>
    <brk id="37" max="7" man="1"/>
    <brk id="4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HSM</vt:lpstr>
      <vt:lpstr>HSM!Yazdırma_Alanı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Süleyman ÇAĞLAR</dc:creator>
  <cp:lastModifiedBy>ahmet.oner</cp:lastModifiedBy>
  <cp:lastPrinted>2013-08-28T07:22:13Z</cp:lastPrinted>
  <dcterms:created xsi:type="dcterms:W3CDTF">2013-01-08T10:24:26Z</dcterms:created>
  <dcterms:modified xsi:type="dcterms:W3CDTF">2013-08-28T07:22:16Z</dcterms:modified>
</cp:coreProperties>
</file>